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## SIRH - RHINFO\06 - ORIENTAÇÕES TÉCNICAS\2021\DESPESAS COM EFETIVOS E PROMOÇÃO E PROGRESSÃO\"/>
    </mc:Choice>
  </mc:AlternateContent>
  <xr:revisionPtr revIDLastSave="0" documentId="13_ncr:1_{B1E1E7BB-B7BF-434B-866C-E8A91768C784}" xr6:coauthVersionLast="36" xr6:coauthVersionMax="36" xr10:uidLastSave="{00000000-0000-0000-0000-000000000000}"/>
  <bookViews>
    <workbookView xWindow="0" yWindow="0" windowWidth="12630" windowHeight="10845" xr2:uid="{00000000-000D-0000-FFFF-FFFF00000000}"/>
  </bookViews>
  <sheets>
    <sheet name="QUADRO DE CUSTOS" sheetId="2" r:id="rId1"/>
  </sheets>
  <definedNames>
    <definedName name="_xlnm.Print_Area" localSheetId="0">'QUADRO DE CUSTOS'!$A$1:$P$35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1" i="2" l="1"/>
  <c r="M32" i="2"/>
  <c r="M31" i="2"/>
  <c r="M30" i="2"/>
  <c r="O32" i="2"/>
  <c r="O31" i="2"/>
  <c r="O30" i="2"/>
  <c r="N30" i="2"/>
  <c r="K12" i="2" l="1"/>
  <c r="L12" i="2"/>
  <c r="M12" i="2"/>
  <c r="N12" i="2"/>
  <c r="K13" i="2"/>
  <c r="L13" i="2"/>
  <c r="M13" i="2"/>
  <c r="N13" i="2"/>
  <c r="K14" i="2"/>
  <c r="L14" i="2"/>
  <c r="M14" i="2"/>
  <c r="N14" i="2"/>
  <c r="K15" i="2"/>
  <c r="L15" i="2"/>
  <c r="M15" i="2"/>
  <c r="N15" i="2"/>
  <c r="K16" i="2"/>
  <c r="L16" i="2"/>
  <c r="M16" i="2"/>
  <c r="N16" i="2"/>
  <c r="K17" i="2"/>
  <c r="L17" i="2"/>
  <c r="M17" i="2"/>
  <c r="N17" i="2"/>
  <c r="K18" i="2"/>
  <c r="L18" i="2"/>
  <c r="M18" i="2"/>
  <c r="N18" i="2"/>
  <c r="K19" i="2"/>
  <c r="L19" i="2"/>
  <c r="M19" i="2"/>
  <c r="N19" i="2"/>
  <c r="K20" i="2"/>
  <c r="L20" i="2"/>
  <c r="M20" i="2"/>
  <c r="N20" i="2"/>
  <c r="K21" i="2"/>
  <c r="L21" i="2"/>
  <c r="M21" i="2"/>
  <c r="N21" i="2"/>
  <c r="K22" i="2"/>
  <c r="L22" i="2"/>
  <c r="M22" i="2"/>
  <c r="N22" i="2"/>
  <c r="K23" i="2"/>
  <c r="L23" i="2"/>
  <c r="M23" i="2"/>
  <c r="N23" i="2"/>
  <c r="K24" i="2"/>
  <c r="L24" i="2"/>
  <c r="M24" i="2"/>
  <c r="N24" i="2"/>
  <c r="K25" i="2"/>
  <c r="L25" i="2"/>
  <c r="M25" i="2"/>
  <c r="N25" i="2"/>
  <c r="T11" i="2"/>
  <c r="O14" i="2" l="1"/>
  <c r="P14" i="2" s="1"/>
  <c r="O24" i="2"/>
  <c r="P24" i="2" s="1"/>
  <c r="O23" i="2"/>
  <c r="P23" i="2" s="1"/>
  <c r="O22" i="2"/>
  <c r="P22" i="2" s="1"/>
  <c r="O21" i="2"/>
  <c r="P21" i="2" s="1"/>
  <c r="O17" i="2"/>
  <c r="P17" i="2" s="1"/>
  <c r="O15" i="2"/>
  <c r="P15" i="2" s="1"/>
  <c r="O13" i="2"/>
  <c r="P13" i="2" s="1"/>
  <c r="O20" i="2"/>
  <c r="P20" i="2" s="1"/>
  <c r="O18" i="2"/>
  <c r="P18" i="2" s="1"/>
  <c r="O16" i="2"/>
  <c r="P16" i="2" s="1"/>
  <c r="O25" i="2"/>
  <c r="P25" i="2" s="1"/>
  <c r="O19" i="2"/>
  <c r="P19" i="2" s="1"/>
  <c r="O12" i="2"/>
  <c r="P12" i="2" s="1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V12" i="2" l="1"/>
  <c r="V13" i="2"/>
  <c r="U14" i="2"/>
  <c r="V14" i="2"/>
  <c r="U15" i="2"/>
  <c r="V15" i="2"/>
  <c r="U16" i="2"/>
  <c r="V16" i="2"/>
  <c r="U17" i="2"/>
  <c r="V17" i="2"/>
  <c r="U18" i="2"/>
  <c r="V18" i="2"/>
  <c r="U19" i="2"/>
  <c r="V19" i="2"/>
  <c r="U20" i="2"/>
  <c r="V20" i="2"/>
  <c r="U21" i="2"/>
  <c r="V21" i="2"/>
  <c r="U22" i="2"/>
  <c r="V22" i="2"/>
  <c r="U23" i="2"/>
  <c r="V23" i="2"/>
  <c r="U24" i="2"/>
  <c r="V24" i="2"/>
  <c r="U25" i="2"/>
  <c r="V25" i="2"/>
  <c r="F26" i="2" l="1"/>
  <c r="G26" i="2"/>
  <c r="H26" i="2"/>
  <c r="I26" i="2"/>
  <c r="J26" i="2"/>
  <c r="T12" i="2" l="1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 l="1"/>
  <c r="R12" i="2"/>
  <c r="R13" i="2"/>
  <c r="U13" i="2"/>
  <c r="R16" i="2"/>
  <c r="R17" i="2"/>
  <c r="R22" i="2"/>
  <c r="R14" i="2"/>
  <c r="R18" i="2"/>
  <c r="L11" i="2"/>
  <c r="K11" i="2"/>
  <c r="M11" i="2" s="1"/>
  <c r="W11" i="2" l="1"/>
  <c r="N11" i="2"/>
  <c r="V11" i="2"/>
  <c r="U12" i="2"/>
  <c r="L26" i="2"/>
  <c r="S24" i="2"/>
  <c r="S20" i="2"/>
  <c r="S25" i="2"/>
  <c r="S21" i="2"/>
  <c r="K26" i="2"/>
  <c r="S22" i="2"/>
  <c r="R23" i="2"/>
  <c r="S23" i="2"/>
  <c r="R15" i="2"/>
  <c r="S15" i="2"/>
  <c r="R21" i="2"/>
  <c r="S17" i="2"/>
  <c r="S13" i="2"/>
  <c r="R19" i="2"/>
  <c r="S19" i="2"/>
  <c r="S16" i="2"/>
  <c r="R25" i="2"/>
  <c r="R20" i="2"/>
  <c r="R24" i="2"/>
  <c r="S18" i="2"/>
  <c r="S14" i="2"/>
  <c r="N32" i="2"/>
  <c r="N31" i="2"/>
  <c r="S12" i="2"/>
  <c r="S11" i="2"/>
  <c r="E26" i="2"/>
  <c r="R26" i="2" l="1"/>
  <c r="S26" i="2"/>
  <c r="N26" i="2" l="1"/>
  <c r="M26" i="2"/>
  <c r="O11" i="2" l="1"/>
  <c r="P11" i="2" s="1"/>
  <c r="P26" i="2" s="1"/>
  <c r="U11" i="2"/>
  <c r="U26" i="2" s="1"/>
  <c r="W26" i="2"/>
  <c r="P32" i="2" s="1"/>
  <c r="V26" i="2"/>
  <c r="P31" i="2" s="1"/>
  <c r="P30" i="2" l="1"/>
  <c r="O26" i="2"/>
</calcChain>
</file>

<file path=xl/sharedStrings.xml><?xml version="1.0" encoding="utf-8"?>
<sst xmlns="http://schemas.openxmlformats.org/spreadsheetml/2006/main" count="42" uniqueCount="41">
  <si>
    <t xml:space="preserve">13º Salário      </t>
  </si>
  <si>
    <t>Terço de Férias</t>
  </si>
  <si>
    <t>1/12 AVOS</t>
  </si>
  <si>
    <t>Valor Base de Contribuição</t>
  </si>
  <si>
    <t>Orgão/Instituição:</t>
  </si>
  <si>
    <t>Nº Protocolo:</t>
  </si>
  <si>
    <t>Nº</t>
  </si>
  <si>
    <t>Quadro</t>
  </si>
  <si>
    <t>Cargo</t>
  </si>
  <si>
    <t>Qtde</t>
  </si>
  <si>
    <t xml:space="preserve">CUSTO </t>
  </si>
  <si>
    <t>Incidentes</t>
  </si>
  <si>
    <t>Não Incidentes</t>
  </si>
  <si>
    <t>Unitário</t>
  </si>
  <si>
    <t>Mensal</t>
  </si>
  <si>
    <t>TOTAIS</t>
  </si>
  <si>
    <t>Ano</t>
  </si>
  <si>
    <t>Qtde de meses</t>
  </si>
  <si>
    <t>Assunto</t>
  </si>
  <si>
    <t>Tipo de Fundo      (FP/FF/FM)</t>
  </si>
  <si>
    <t>GRATIFICAÇÕES</t>
  </si>
  <si>
    <t>Vencimento</t>
  </si>
  <si>
    <t>QUADRO DE CUSTOS - OUTRAS DESPESAS - EFETIVOS</t>
  </si>
  <si>
    <t>BENEFÍCIOS</t>
  </si>
  <si>
    <t>Auxílio Alimentação</t>
  </si>
  <si>
    <t>Auxílio Transporte</t>
  </si>
  <si>
    <t>Despesa de Pessoal</t>
  </si>
  <si>
    <t>Despesa de Custeio</t>
  </si>
  <si>
    <t>Encargos Previdenciários</t>
  </si>
  <si>
    <t>CUSTO TOTAL NO TRIÊNIO (2021 - 2023)</t>
  </si>
  <si>
    <t>Valor tota da Demanda</t>
  </si>
  <si>
    <t>COLUNAS COM CÁLCULO AUTOMÁTICO</t>
  </si>
  <si>
    <t>CÁLCULO AUXILIAR - TRIÊNIO (2021 - 2023)</t>
  </si>
  <si>
    <t>Total de Encargos - 2021</t>
  </si>
  <si>
    <t>Total de Encargos - 2022</t>
  </si>
  <si>
    <t>Total de Encargos - 2023</t>
  </si>
  <si>
    <t xml:space="preserve">Total de Benefícios </t>
  </si>
  <si>
    <t xml:space="preserve">Total de Vantagens </t>
  </si>
  <si>
    <t>Contribuição Patronal  (Encargos) - 2021</t>
  </si>
  <si>
    <t>Contribuição Patronal Adicional - 2021</t>
  </si>
  <si>
    <t xml:space="preserve">COLUNAS COM CÁLCULO AUTOMÁTICO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</si>
</sst>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</cellStyleXfs>
  <cellXfs count="51">
    <xf numFmtId="0" fontId="0" fillId="0" borderId="0" xfId="0"/>
    <xf numFmtId="0" fontId="4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/>
    </xf>
    <xf numFmtId="0" fontId="5" fillId="4" borderId="0" xfId="0" applyFont="1" applyFill="1" applyBorder="1"/>
    <xf numFmtId="43" fontId="5" fillId="4" borderId="2" xfId="0" applyNumberFormat="1" applyFont="1" applyFill="1" applyBorder="1" applyAlignment="1">
      <alignment horizontal="center"/>
    </xf>
    <xf numFmtId="0" fontId="0" fillId="4" borderId="0" xfId="0" applyFill="1"/>
    <xf numFmtId="0" fontId="6" fillId="4" borderId="2" xfId="0" applyFont="1" applyFill="1" applyBorder="1" applyAlignment="1">
      <alignment horizontal="center" vertical="center"/>
    </xf>
    <xf numFmtId="43" fontId="5" fillId="4" borderId="2" xfId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43" fontId="6" fillId="5" borderId="2" xfId="1" applyFont="1" applyFill="1" applyBorder="1" applyAlignment="1">
      <alignment horizontal="center" vertical="center"/>
    </xf>
    <xf numFmtId="43" fontId="0" fillId="4" borderId="0" xfId="1" applyFont="1" applyFill="1"/>
    <xf numFmtId="0" fontId="6" fillId="4" borderId="2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left" vertical="center"/>
    </xf>
    <xf numFmtId="0" fontId="8" fillId="4" borderId="2" xfId="0" applyNumberFormat="1" applyFont="1" applyFill="1" applyBorder="1" applyAlignment="1">
      <alignment horizontal="center" vertical="center"/>
    </xf>
    <xf numFmtId="0" fontId="5" fillId="4" borderId="2" xfId="1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43" fontId="6" fillId="7" borderId="2" xfId="1" applyFont="1" applyFill="1" applyBorder="1" applyAlignment="1">
      <alignment horizontal="center" vertical="center"/>
    </xf>
    <xf numFmtId="43" fontId="6" fillId="3" borderId="2" xfId="1" applyFont="1" applyFill="1" applyBorder="1" applyAlignment="1">
      <alignment horizontal="center" vertical="center"/>
    </xf>
    <xf numFmtId="43" fontId="0" fillId="4" borderId="0" xfId="0" applyNumberFormat="1" applyFill="1"/>
    <xf numFmtId="0" fontId="9" fillId="4" borderId="0" xfId="0" quotePrefix="1" applyFont="1" applyFill="1" applyAlignment="1">
      <alignment horizontal="center"/>
    </xf>
    <xf numFmtId="0" fontId="7" fillId="6" borderId="2" xfId="2" applyFont="1" applyFill="1" applyBorder="1" applyAlignment="1">
      <alignment horizontal="center" vertical="center" wrapText="1"/>
    </xf>
    <xf numFmtId="0" fontId="7" fillId="7" borderId="2" xfId="2" applyFont="1" applyFill="1" applyBorder="1" applyAlignment="1">
      <alignment horizontal="center" vertical="center" wrapText="1"/>
    </xf>
    <xf numFmtId="0" fontId="7" fillId="6" borderId="4" xfId="2" applyFont="1" applyFill="1" applyBorder="1" applyAlignment="1">
      <alignment horizontal="center" vertical="center" wrapText="1"/>
    </xf>
    <xf numFmtId="0" fontId="7" fillId="6" borderId="5" xfId="2" applyFont="1" applyFill="1" applyBorder="1" applyAlignment="1">
      <alignment horizontal="center" vertical="center" wrapText="1"/>
    </xf>
    <xf numFmtId="0" fontId="7" fillId="6" borderId="6" xfId="2" applyFont="1" applyFill="1" applyBorder="1" applyAlignment="1">
      <alignment horizontal="center" vertical="center" wrapText="1"/>
    </xf>
    <xf numFmtId="0" fontId="7" fillId="5" borderId="2" xfId="2" applyFont="1" applyFill="1" applyBorder="1" applyAlignment="1">
      <alignment horizontal="center" vertical="center" wrapText="1"/>
    </xf>
    <xf numFmtId="0" fontId="7" fillId="5" borderId="7" xfId="2" applyFont="1" applyFill="1" applyBorder="1" applyAlignment="1">
      <alignment horizontal="center" vertical="center" wrapText="1"/>
    </xf>
    <xf numFmtId="0" fontId="7" fillId="5" borderId="8" xfId="2" applyFont="1" applyFill="1" applyBorder="1" applyAlignment="1">
      <alignment horizontal="center" vertical="center" wrapText="1"/>
    </xf>
    <xf numFmtId="0" fontId="7" fillId="5" borderId="9" xfId="2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</cellXfs>
  <cellStyles count="3">
    <cellStyle name="Cálculo" xfId="2" builtinId="22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6"/>
  <sheetViews>
    <sheetView tabSelected="1" zoomScaleNormal="100" workbookViewId="0">
      <selection activeCell="M12" sqref="M12"/>
    </sheetView>
  </sheetViews>
  <sheetFormatPr defaultRowHeight="15" x14ac:dyDescent="0.25"/>
  <cols>
    <col min="1" max="1" width="5.28515625" style="6" customWidth="1"/>
    <col min="2" max="2" width="19.42578125" style="6" customWidth="1"/>
    <col min="3" max="3" width="23.5703125" style="6" bestFit="1" customWidth="1"/>
    <col min="4" max="4" width="18" style="6" customWidth="1"/>
    <col min="5" max="5" width="12" style="6" customWidth="1"/>
    <col min="6" max="6" width="16" style="6" customWidth="1"/>
    <col min="7" max="7" width="13.42578125" style="6" customWidth="1"/>
    <col min="8" max="8" width="16.28515625" style="6" bestFit="1" customWidth="1"/>
    <col min="9" max="10" width="16.28515625" style="6" customWidth="1"/>
    <col min="11" max="11" width="13.5703125" style="6" customWidth="1"/>
    <col min="12" max="12" width="13.28515625" style="6" bestFit="1" customWidth="1"/>
    <col min="13" max="13" width="15.140625" style="6" customWidth="1"/>
    <col min="14" max="14" width="15.85546875" style="6" customWidth="1"/>
    <col min="15" max="15" width="15.7109375" style="6" customWidth="1"/>
    <col min="16" max="16" width="18" style="6" customWidth="1"/>
    <col min="17" max="17" width="9.140625" style="6"/>
    <col min="18" max="18" width="15.42578125" style="6" customWidth="1"/>
    <col min="19" max="19" width="14" style="6" customWidth="1"/>
    <col min="20" max="20" width="14.28515625" style="6" customWidth="1"/>
    <col min="21" max="21" width="15.140625" style="6" customWidth="1"/>
    <col min="22" max="22" width="14.140625" style="6" customWidth="1"/>
    <col min="23" max="23" width="15.140625" style="6" customWidth="1"/>
    <col min="24" max="16384" width="9.140625" style="6"/>
  </cols>
  <sheetData>
    <row r="1" spans="1:23" x14ac:dyDescent="0.25">
      <c r="A1" s="42" t="s">
        <v>22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23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23" ht="18.75" x14ac:dyDescent="0.25">
      <c r="A3" s="1" t="s">
        <v>4</v>
      </c>
      <c r="B3" s="1"/>
      <c r="C3" s="43"/>
      <c r="D3" s="43"/>
      <c r="E3" s="43"/>
      <c r="F3" s="43"/>
      <c r="G3" s="43"/>
      <c r="H3" s="2"/>
      <c r="I3" s="2"/>
      <c r="J3" s="2"/>
      <c r="K3" s="2"/>
    </row>
    <row r="4" spans="1:23" ht="18.75" x14ac:dyDescent="0.25">
      <c r="A4" s="1" t="s">
        <v>5</v>
      </c>
      <c r="B4" s="1"/>
      <c r="C4" s="43"/>
      <c r="D4" s="43"/>
      <c r="E4" s="2"/>
      <c r="F4" s="2"/>
      <c r="G4" s="2"/>
      <c r="H4" s="2"/>
      <c r="I4" s="2"/>
      <c r="J4" s="2"/>
      <c r="K4" s="2"/>
    </row>
    <row r="5" spans="1:23" ht="18.75" x14ac:dyDescent="0.25">
      <c r="A5" s="1" t="s">
        <v>18</v>
      </c>
      <c r="B5" s="1"/>
      <c r="C5" s="43"/>
      <c r="D5" s="43"/>
      <c r="E5" s="43"/>
      <c r="F5" s="43"/>
      <c r="G5" s="43"/>
      <c r="H5" s="2"/>
      <c r="I5" s="2"/>
      <c r="J5" s="2"/>
      <c r="K5" s="2"/>
    </row>
    <row r="6" spans="1:23" ht="18.75" x14ac:dyDescent="0.25">
      <c r="A6" s="1"/>
      <c r="B6" s="1"/>
      <c r="C6" s="20"/>
      <c r="D6" s="20"/>
      <c r="E6" s="20"/>
      <c r="F6" s="20"/>
      <c r="G6" s="20"/>
      <c r="H6" s="2"/>
      <c r="I6" s="2"/>
      <c r="J6" s="2"/>
      <c r="K6" s="2"/>
    </row>
    <row r="7" spans="1:23" ht="15.75" customHeight="1" x14ac:dyDescent="0.25">
      <c r="A7" s="14"/>
      <c r="B7" s="15"/>
      <c r="C7" s="16"/>
      <c r="D7" s="16"/>
      <c r="E7" s="16"/>
      <c r="F7" s="16"/>
      <c r="G7" s="16"/>
      <c r="H7" s="16"/>
      <c r="I7" s="16"/>
      <c r="J7" s="16"/>
      <c r="K7" s="37" t="s">
        <v>40</v>
      </c>
      <c r="L7" s="37"/>
      <c r="M7" s="37"/>
      <c r="N7" s="37"/>
      <c r="O7" s="37"/>
      <c r="P7" s="37"/>
      <c r="R7" s="25" t="s">
        <v>31</v>
      </c>
      <c r="S7" s="25"/>
      <c r="T7" s="25"/>
      <c r="U7" s="25"/>
      <c r="V7" s="25"/>
      <c r="W7" s="25"/>
    </row>
    <row r="8" spans="1:23" ht="15.75" customHeight="1" x14ac:dyDescent="0.25">
      <c r="A8" s="44" t="s">
        <v>6</v>
      </c>
      <c r="B8" s="45" t="s">
        <v>7</v>
      </c>
      <c r="C8" s="45" t="s">
        <v>8</v>
      </c>
      <c r="D8" s="45" t="s">
        <v>19</v>
      </c>
      <c r="E8" s="45" t="s">
        <v>9</v>
      </c>
      <c r="F8" s="45" t="s">
        <v>21</v>
      </c>
      <c r="G8" s="41" t="s">
        <v>20</v>
      </c>
      <c r="H8" s="41"/>
      <c r="I8" s="46" t="s">
        <v>23</v>
      </c>
      <c r="J8" s="47"/>
      <c r="K8" s="34" t="s">
        <v>0</v>
      </c>
      <c r="L8" s="34" t="s">
        <v>1</v>
      </c>
      <c r="M8" s="30" t="s">
        <v>38</v>
      </c>
      <c r="N8" s="31" t="s">
        <v>39</v>
      </c>
      <c r="O8" s="34" t="s">
        <v>10</v>
      </c>
      <c r="P8" s="34"/>
      <c r="R8" s="27" t="s">
        <v>32</v>
      </c>
      <c r="S8" s="28"/>
      <c r="T8" s="28"/>
      <c r="U8" s="28"/>
      <c r="V8" s="28"/>
      <c r="W8" s="29"/>
    </row>
    <row r="9" spans="1:23" ht="15.75" customHeight="1" x14ac:dyDescent="0.25">
      <c r="A9" s="44"/>
      <c r="B9" s="45"/>
      <c r="C9" s="45"/>
      <c r="D9" s="45"/>
      <c r="E9" s="45"/>
      <c r="F9" s="45"/>
      <c r="G9" s="35" t="s">
        <v>11</v>
      </c>
      <c r="H9" s="35" t="s">
        <v>12</v>
      </c>
      <c r="I9" s="35" t="s">
        <v>24</v>
      </c>
      <c r="J9" s="35" t="s">
        <v>25</v>
      </c>
      <c r="K9" s="34"/>
      <c r="L9" s="34"/>
      <c r="M9" s="30"/>
      <c r="N9" s="32"/>
      <c r="O9" s="34" t="s">
        <v>13</v>
      </c>
      <c r="P9" s="34" t="s">
        <v>14</v>
      </c>
      <c r="R9" s="26" t="s">
        <v>3</v>
      </c>
      <c r="S9" s="26" t="s">
        <v>37</v>
      </c>
      <c r="T9" s="26" t="s">
        <v>36</v>
      </c>
      <c r="U9" s="26" t="s">
        <v>33</v>
      </c>
      <c r="V9" s="26" t="s">
        <v>34</v>
      </c>
      <c r="W9" s="26" t="s">
        <v>35</v>
      </c>
    </row>
    <row r="10" spans="1:23" ht="58.5" customHeight="1" x14ac:dyDescent="0.25">
      <c r="A10" s="44"/>
      <c r="B10" s="45"/>
      <c r="C10" s="45"/>
      <c r="D10" s="45"/>
      <c r="E10" s="45"/>
      <c r="F10" s="45"/>
      <c r="G10" s="36"/>
      <c r="H10" s="36"/>
      <c r="I10" s="36"/>
      <c r="J10" s="36"/>
      <c r="K10" s="10" t="s">
        <v>2</v>
      </c>
      <c r="L10" s="19" t="s">
        <v>2</v>
      </c>
      <c r="M10" s="30"/>
      <c r="N10" s="33"/>
      <c r="O10" s="34"/>
      <c r="P10" s="34"/>
      <c r="R10" s="26"/>
      <c r="S10" s="26"/>
      <c r="T10" s="26"/>
      <c r="U10" s="26"/>
      <c r="V10" s="26"/>
      <c r="W10" s="26"/>
    </row>
    <row r="11" spans="1:23" ht="15.75" x14ac:dyDescent="0.25">
      <c r="A11" s="7">
        <v>1</v>
      </c>
      <c r="B11" s="17"/>
      <c r="C11" s="17"/>
      <c r="D11" s="18"/>
      <c r="E11" s="18"/>
      <c r="F11" s="8"/>
      <c r="G11" s="8"/>
      <c r="H11" s="8"/>
      <c r="I11" s="8"/>
      <c r="J11" s="8"/>
      <c r="K11" s="8">
        <f>((F11+G11+H11)/12)</f>
        <v>0</v>
      </c>
      <c r="L11" s="8">
        <f>(((F11+G11+H11)/12)*0.3333)</f>
        <v>0</v>
      </c>
      <c r="M11" s="8">
        <f>IF(D11="FP",R11*0.14,IF(D11="FF",R11*0.14,IF(D11="FM",R11*0.105,0)))</f>
        <v>0</v>
      </c>
      <c r="N11" s="8">
        <f>IF(D11="FP",M11*0.8,IF(D11="FF",M11*1,IF(D11="FM",M11*1,0)))</f>
        <v>0</v>
      </c>
      <c r="O11" s="8">
        <f>SUM(F11:N11)</f>
        <v>0</v>
      </c>
      <c r="P11" s="8">
        <f>O11*E11</f>
        <v>0</v>
      </c>
      <c r="R11" s="8">
        <f>(F11+G11+K11)</f>
        <v>0</v>
      </c>
      <c r="S11" s="8">
        <f>(F11+G11+H11+K11+L11)*E11</f>
        <v>0</v>
      </c>
      <c r="T11" s="8">
        <f>(I11+J11)*E11</f>
        <v>0</v>
      </c>
      <c r="U11" s="8">
        <f>(M11+N11)*E11</f>
        <v>0</v>
      </c>
      <c r="V11" s="8">
        <f>(IF(D11="FP",(M11+(M11*0.9)),IF(D11="FF",(M11*2),IF(D11="FM",(M11*2),0))))*E11</f>
        <v>0</v>
      </c>
      <c r="W11" s="8">
        <f>(IF(D11="FP",(M11*2),IF(D11="FF",(M11*2),IF(D11="FM",(M11*2),0))))*E11</f>
        <v>0</v>
      </c>
    </row>
    <row r="12" spans="1:23" ht="15.75" x14ac:dyDescent="0.25">
      <c r="A12" s="7">
        <v>2</v>
      </c>
      <c r="B12" s="17"/>
      <c r="C12" s="17"/>
      <c r="D12" s="18"/>
      <c r="E12" s="18"/>
      <c r="F12" s="8"/>
      <c r="G12" s="8"/>
      <c r="H12" s="8"/>
      <c r="I12" s="8"/>
      <c r="J12" s="8"/>
      <c r="K12" s="8">
        <f t="shared" ref="K12:K25" si="0">((F12+G12+H12)/12)</f>
        <v>0</v>
      </c>
      <c r="L12" s="8">
        <f t="shared" ref="L12:L25" si="1">(((F12+G12+H12)/12)*0.3333)</f>
        <v>0</v>
      </c>
      <c r="M12" s="8">
        <f>IF(D12="FP",R12*0.14,IF(D12="FF",R12*0.14,IF(D12="FM",R12*0.105,0)))</f>
        <v>0</v>
      </c>
      <c r="N12" s="8">
        <f t="shared" ref="N12:N25" si="2">IF(D12="FP",M12*0.8,IF(D12="FF",M12*1,IF(D12="FM",M12*1,0)))</f>
        <v>0</v>
      </c>
      <c r="O12" s="8">
        <f t="shared" ref="O12:O25" si="3">SUM(F12:N12)</f>
        <v>0</v>
      </c>
      <c r="P12" s="8">
        <f t="shared" ref="P12:P25" si="4">O12*E12</f>
        <v>0</v>
      </c>
      <c r="R12" s="8">
        <f>(F12+G12+K12)</f>
        <v>0</v>
      </c>
      <c r="S12" s="8">
        <f>(F12+G12+H12+K12+L12)*E12</f>
        <v>0</v>
      </c>
      <c r="T12" s="8">
        <f>(I12+J12)*E12</f>
        <v>0</v>
      </c>
      <c r="U12" s="8">
        <f>(M12+N12)*E12</f>
        <v>0</v>
      </c>
      <c r="V12" s="8">
        <f>(IF(D12="FP",(M12+(M12*0.9)),IF(D12="FF",(M12*2),IF(D12="FM",(M12*2),0))))*E12</f>
        <v>0</v>
      </c>
      <c r="W12" s="8">
        <f>(IF(D12="FP",(M12*2),IF(D12="FF",(M12*2),IF(D12="FM",(M12*2),0))))*E12</f>
        <v>0</v>
      </c>
    </row>
    <row r="13" spans="1:23" ht="15.75" x14ac:dyDescent="0.25">
      <c r="A13" s="7">
        <v>3</v>
      </c>
      <c r="B13" s="17"/>
      <c r="C13" s="17"/>
      <c r="D13" s="18"/>
      <c r="E13" s="18"/>
      <c r="F13" s="8"/>
      <c r="G13" s="8"/>
      <c r="H13" s="8"/>
      <c r="I13" s="8"/>
      <c r="J13" s="8"/>
      <c r="K13" s="8">
        <f t="shared" si="0"/>
        <v>0</v>
      </c>
      <c r="L13" s="8">
        <f t="shared" si="1"/>
        <v>0</v>
      </c>
      <c r="M13" s="8">
        <f>IF(D13="FP",R13*0.14,IF(D13="FF",R13*0.14,IF(D13="FM",R13*0.105,0)))</f>
        <v>0</v>
      </c>
      <c r="N13" s="8">
        <f t="shared" si="2"/>
        <v>0</v>
      </c>
      <c r="O13" s="8">
        <f t="shared" si="3"/>
        <v>0</v>
      </c>
      <c r="P13" s="8">
        <f t="shared" si="4"/>
        <v>0</v>
      </c>
      <c r="R13" s="8">
        <f>(F13+G13+K13)</f>
        <v>0</v>
      </c>
      <c r="S13" s="8">
        <f>(F13+G13+H13+K13+L13)*E13</f>
        <v>0</v>
      </c>
      <c r="T13" s="8">
        <f>(I13+J13)*E13</f>
        <v>0</v>
      </c>
      <c r="U13" s="8">
        <f>(M13+N13)*E13</f>
        <v>0</v>
      </c>
      <c r="V13" s="8">
        <f>(IF(D13="FP",(M13+(M13*0.9)),IF(D13="FF",(M13*2),IF(D13="FM",(M13*2),0))))*E13</f>
        <v>0</v>
      </c>
      <c r="W13" s="8">
        <f>(IF(D13="FP",(M13*2),IF(D13="FF",(M13*2),IF(D13="FM",(M13*2),0))))*E13</f>
        <v>0</v>
      </c>
    </row>
    <row r="14" spans="1:23" ht="15.75" x14ac:dyDescent="0.25">
      <c r="A14" s="7">
        <v>4</v>
      </c>
      <c r="B14" s="17"/>
      <c r="C14" s="17"/>
      <c r="D14" s="18"/>
      <c r="E14" s="18"/>
      <c r="F14" s="8"/>
      <c r="G14" s="8"/>
      <c r="H14" s="8"/>
      <c r="I14" s="8"/>
      <c r="J14" s="8"/>
      <c r="K14" s="8">
        <f t="shared" si="0"/>
        <v>0</v>
      </c>
      <c r="L14" s="8">
        <f t="shared" si="1"/>
        <v>0</v>
      </c>
      <c r="M14" s="8">
        <f>IF(D14="FP",R14*0.14,IF(D14="FF",R14*0.14,IF(D14="FM",R14*0.105,0)))</f>
        <v>0</v>
      </c>
      <c r="N14" s="8">
        <f t="shared" si="2"/>
        <v>0</v>
      </c>
      <c r="O14" s="8">
        <f t="shared" si="3"/>
        <v>0</v>
      </c>
      <c r="P14" s="8">
        <f t="shared" si="4"/>
        <v>0</v>
      </c>
      <c r="R14" s="8">
        <f>(F14+G14+K14)</f>
        <v>0</v>
      </c>
      <c r="S14" s="8">
        <f>(F14+G14+H14+K14+L14)*E14</f>
        <v>0</v>
      </c>
      <c r="T14" s="8">
        <f>(I14+J14)*E14</f>
        <v>0</v>
      </c>
      <c r="U14" s="8">
        <f>(M14+N14)*E14</f>
        <v>0</v>
      </c>
      <c r="V14" s="8">
        <f>(IF(D14="FP",(M14+(M14*0.9)),IF(D14="FF",(M14*2),IF(D14="FM",(M14*2),0))))*E14</f>
        <v>0</v>
      </c>
      <c r="W14" s="8">
        <f>(IF(D14="FP",(M14*2),IF(D14="FF",(M14*2),IF(D14="FM",(M14*2),0))))*E14</f>
        <v>0</v>
      </c>
    </row>
    <row r="15" spans="1:23" ht="15.75" x14ac:dyDescent="0.25">
      <c r="A15" s="7">
        <v>5</v>
      </c>
      <c r="B15" s="17"/>
      <c r="C15" s="17"/>
      <c r="D15" s="18"/>
      <c r="E15" s="18"/>
      <c r="F15" s="8"/>
      <c r="G15" s="8"/>
      <c r="H15" s="8"/>
      <c r="I15" s="8"/>
      <c r="J15" s="8"/>
      <c r="K15" s="8">
        <f t="shared" si="0"/>
        <v>0</v>
      </c>
      <c r="L15" s="8">
        <f t="shared" si="1"/>
        <v>0</v>
      </c>
      <c r="M15" s="8">
        <f>IF(D15="FP",R15*0.14,IF(D15="FF",R15*0.14,IF(D15="FM",R15*0.105,0)))</f>
        <v>0</v>
      </c>
      <c r="N15" s="8">
        <f t="shared" si="2"/>
        <v>0</v>
      </c>
      <c r="O15" s="8">
        <f t="shared" si="3"/>
        <v>0</v>
      </c>
      <c r="P15" s="8">
        <f t="shared" si="4"/>
        <v>0</v>
      </c>
      <c r="R15" s="8">
        <f>(F15+G15+K15)</f>
        <v>0</v>
      </c>
      <c r="S15" s="8">
        <f>(F15+G15+H15+K15+L15)*E15</f>
        <v>0</v>
      </c>
      <c r="T15" s="8">
        <f>(I15+J15)*E15</f>
        <v>0</v>
      </c>
      <c r="U15" s="8">
        <f>(M15+N15)*E15</f>
        <v>0</v>
      </c>
      <c r="V15" s="8">
        <f>(IF(D15="FP",(M15+(M15*0.9)),IF(D15="FF",(M15*2),IF(D15="FM",(M15*2),0))))*E15</f>
        <v>0</v>
      </c>
      <c r="W15" s="8">
        <f>(IF(D15="FP",(M15*2),IF(D15="FF",(M15*2),IF(D15="FM",(M15*2),0))))*E15</f>
        <v>0</v>
      </c>
    </row>
    <row r="16" spans="1:23" ht="15.75" x14ac:dyDescent="0.25">
      <c r="A16" s="7">
        <v>6</v>
      </c>
      <c r="B16" s="17"/>
      <c r="C16" s="17"/>
      <c r="D16" s="18"/>
      <c r="E16" s="18"/>
      <c r="F16" s="8"/>
      <c r="G16" s="8"/>
      <c r="H16" s="8"/>
      <c r="I16" s="8"/>
      <c r="J16" s="8"/>
      <c r="K16" s="8">
        <f t="shared" si="0"/>
        <v>0</v>
      </c>
      <c r="L16" s="8">
        <f t="shared" si="1"/>
        <v>0</v>
      </c>
      <c r="M16" s="8">
        <f>IF(D16="FP",R16*0.14,IF(D16="FF",R16*0.14,IF(D16="FM",R16*0.105,0)))</f>
        <v>0</v>
      </c>
      <c r="N16" s="8">
        <f t="shared" si="2"/>
        <v>0</v>
      </c>
      <c r="O16" s="8">
        <f t="shared" si="3"/>
        <v>0</v>
      </c>
      <c r="P16" s="8">
        <f t="shared" si="4"/>
        <v>0</v>
      </c>
      <c r="R16" s="8">
        <f>(F16+G16+K16)</f>
        <v>0</v>
      </c>
      <c r="S16" s="8">
        <f>(F16+G16+H16+K16+L16)*E16</f>
        <v>0</v>
      </c>
      <c r="T16" s="8">
        <f>(I16+J16)*E16</f>
        <v>0</v>
      </c>
      <c r="U16" s="8">
        <f>(M16+N16)*E16</f>
        <v>0</v>
      </c>
      <c r="V16" s="8">
        <f>(IF(D16="FP",(M16+(M16*0.9)),IF(D16="FF",(M16*2),IF(D16="FM",(M16*2),0))))*E16</f>
        <v>0</v>
      </c>
      <c r="W16" s="8">
        <f>(IF(D16="FP",(M16*2),IF(D16="FF",(M16*2),IF(D16="FM",(M16*2),0))))*E16</f>
        <v>0</v>
      </c>
    </row>
    <row r="17" spans="1:23" ht="15.75" x14ac:dyDescent="0.25">
      <c r="A17" s="7">
        <v>7</v>
      </c>
      <c r="B17" s="17"/>
      <c r="C17" s="17"/>
      <c r="D17" s="18"/>
      <c r="E17" s="18"/>
      <c r="F17" s="8"/>
      <c r="G17" s="8"/>
      <c r="H17" s="8"/>
      <c r="I17" s="8"/>
      <c r="J17" s="8"/>
      <c r="K17" s="8">
        <f t="shared" si="0"/>
        <v>0</v>
      </c>
      <c r="L17" s="8">
        <f t="shared" si="1"/>
        <v>0</v>
      </c>
      <c r="M17" s="8">
        <f>IF(D17="FP",R17*0.14,IF(D17="FF",R17*0.14,IF(D17="FM",R17*0.105,0)))</f>
        <v>0</v>
      </c>
      <c r="N17" s="8">
        <f t="shared" si="2"/>
        <v>0</v>
      </c>
      <c r="O17" s="8">
        <f t="shared" si="3"/>
        <v>0</v>
      </c>
      <c r="P17" s="8">
        <f t="shared" si="4"/>
        <v>0</v>
      </c>
      <c r="R17" s="8">
        <f>(F17+G17+K17)</f>
        <v>0</v>
      </c>
      <c r="S17" s="8">
        <f>(F17+G17+H17+K17+L17)*E17</f>
        <v>0</v>
      </c>
      <c r="T17" s="8">
        <f>(I17+J17)*E17</f>
        <v>0</v>
      </c>
      <c r="U17" s="8">
        <f>(M17+N17)*E17</f>
        <v>0</v>
      </c>
      <c r="V17" s="8">
        <f>(IF(D17="FP",(M17+(M17*0.9)),IF(D17="FF",(M17*2),IF(D17="FM",(M17*2),0))))*E17</f>
        <v>0</v>
      </c>
      <c r="W17" s="8">
        <f>(IF(D17="FP",(M17*2),IF(D17="FF",(M17*2),IF(D17="FM",(M17*2),0))))*E17</f>
        <v>0</v>
      </c>
    </row>
    <row r="18" spans="1:23" ht="15.75" x14ac:dyDescent="0.25">
      <c r="A18" s="7">
        <v>8</v>
      </c>
      <c r="B18" s="17"/>
      <c r="C18" s="17"/>
      <c r="D18" s="18"/>
      <c r="E18" s="18"/>
      <c r="F18" s="8"/>
      <c r="G18" s="8"/>
      <c r="H18" s="8"/>
      <c r="I18" s="8"/>
      <c r="J18" s="8"/>
      <c r="K18" s="8">
        <f t="shared" si="0"/>
        <v>0</v>
      </c>
      <c r="L18" s="8">
        <f t="shared" si="1"/>
        <v>0</v>
      </c>
      <c r="M18" s="8">
        <f>IF(D18="FP",R18*0.14,IF(D18="FF",R18*0.14,IF(D18="FM",R18*0.105,0)))</f>
        <v>0</v>
      </c>
      <c r="N18" s="8">
        <f t="shared" si="2"/>
        <v>0</v>
      </c>
      <c r="O18" s="8">
        <f t="shared" si="3"/>
        <v>0</v>
      </c>
      <c r="P18" s="8">
        <f t="shared" si="4"/>
        <v>0</v>
      </c>
      <c r="R18" s="8">
        <f>(F18+G18+K18)</f>
        <v>0</v>
      </c>
      <c r="S18" s="8">
        <f>(F18+G18+H18+K18+L18)*E18</f>
        <v>0</v>
      </c>
      <c r="T18" s="8">
        <f>(I18+J18)*E18</f>
        <v>0</v>
      </c>
      <c r="U18" s="8">
        <f>(M18+N18)*E18</f>
        <v>0</v>
      </c>
      <c r="V18" s="8">
        <f>(IF(D18="FP",(M18+(M18*0.9)),IF(D18="FF",(M18*2),IF(D18="FM",(M18*2),0))))*E18</f>
        <v>0</v>
      </c>
      <c r="W18" s="8">
        <f>(IF(D18="FP",(M18*2),IF(D18="FF",(M18*2),IF(D18="FM",(M18*2),0))))*E18</f>
        <v>0</v>
      </c>
    </row>
    <row r="19" spans="1:23" ht="15.75" x14ac:dyDescent="0.25">
      <c r="A19" s="7">
        <v>9</v>
      </c>
      <c r="B19" s="17"/>
      <c r="C19" s="17"/>
      <c r="D19" s="18"/>
      <c r="E19" s="18"/>
      <c r="F19" s="8"/>
      <c r="G19" s="8"/>
      <c r="H19" s="8"/>
      <c r="I19" s="8"/>
      <c r="J19" s="8"/>
      <c r="K19" s="8">
        <f t="shared" si="0"/>
        <v>0</v>
      </c>
      <c r="L19" s="8">
        <f t="shared" si="1"/>
        <v>0</v>
      </c>
      <c r="M19" s="8">
        <f>IF(D19="FP",R19*0.14,IF(D19="FF",R19*0.14,IF(D19="FM",R19*0.105,0)))</f>
        <v>0</v>
      </c>
      <c r="N19" s="8">
        <f t="shared" si="2"/>
        <v>0</v>
      </c>
      <c r="O19" s="8">
        <f t="shared" si="3"/>
        <v>0</v>
      </c>
      <c r="P19" s="8">
        <f t="shared" si="4"/>
        <v>0</v>
      </c>
      <c r="R19" s="8">
        <f>(F19+G19+K19)</f>
        <v>0</v>
      </c>
      <c r="S19" s="8">
        <f>(F19+G19+H19+K19+L19)*E19</f>
        <v>0</v>
      </c>
      <c r="T19" s="8">
        <f>(I19+J19)*E19</f>
        <v>0</v>
      </c>
      <c r="U19" s="8">
        <f>(M19+N19)*E19</f>
        <v>0</v>
      </c>
      <c r="V19" s="8">
        <f>(IF(D19="FP",(M19+(M19*0.9)),IF(D19="FF",(M19*2),IF(D19="FM",(M19*2),0))))*E19</f>
        <v>0</v>
      </c>
      <c r="W19" s="8">
        <f>(IF(D19="FP",(M19*2),IF(D19="FF",(M19*2),IF(D19="FM",(M19*2),0))))*E19</f>
        <v>0</v>
      </c>
    </row>
    <row r="20" spans="1:23" ht="15.75" x14ac:dyDescent="0.25">
      <c r="A20" s="7">
        <v>10</v>
      </c>
      <c r="B20" s="17"/>
      <c r="C20" s="17"/>
      <c r="D20" s="18"/>
      <c r="E20" s="18"/>
      <c r="F20" s="8"/>
      <c r="G20" s="8"/>
      <c r="H20" s="8"/>
      <c r="I20" s="8"/>
      <c r="J20" s="8"/>
      <c r="K20" s="8">
        <f t="shared" si="0"/>
        <v>0</v>
      </c>
      <c r="L20" s="8">
        <f t="shared" si="1"/>
        <v>0</v>
      </c>
      <c r="M20" s="8">
        <f>IF(D20="FP",R20*0.14,IF(D20="FF",R20*0.14,IF(D20="FM",R20*0.105,0)))</f>
        <v>0</v>
      </c>
      <c r="N20" s="8">
        <f t="shared" si="2"/>
        <v>0</v>
      </c>
      <c r="O20" s="8">
        <f t="shared" si="3"/>
        <v>0</v>
      </c>
      <c r="P20" s="8">
        <f t="shared" si="4"/>
        <v>0</v>
      </c>
      <c r="R20" s="8">
        <f>(F20+G20+K20)</f>
        <v>0</v>
      </c>
      <c r="S20" s="8">
        <f>(F20+G20+H20+K20+L20)*E20</f>
        <v>0</v>
      </c>
      <c r="T20" s="8">
        <f>(I20+J20)*E20</f>
        <v>0</v>
      </c>
      <c r="U20" s="8">
        <f>(M20+N20)*E20</f>
        <v>0</v>
      </c>
      <c r="V20" s="8">
        <f>(IF(D20="FP",(M20+(M20*0.9)),IF(D20="FF",(M20*2),IF(D20="FM",(M20*2),0))))*E20</f>
        <v>0</v>
      </c>
      <c r="W20" s="8">
        <f>(IF(D20="FP",(M20*2),IF(D20="FF",(M20*2),IF(D20="FM",(M20*2),0))))*E20</f>
        <v>0</v>
      </c>
    </row>
    <row r="21" spans="1:23" ht="15.75" x14ac:dyDescent="0.25">
      <c r="A21" s="7">
        <v>11</v>
      </c>
      <c r="B21" s="17"/>
      <c r="C21" s="17"/>
      <c r="D21" s="18"/>
      <c r="E21" s="18"/>
      <c r="F21" s="8"/>
      <c r="G21" s="8"/>
      <c r="H21" s="8"/>
      <c r="I21" s="8"/>
      <c r="J21" s="8"/>
      <c r="K21" s="8">
        <f t="shared" si="0"/>
        <v>0</v>
      </c>
      <c r="L21" s="8">
        <f t="shared" si="1"/>
        <v>0</v>
      </c>
      <c r="M21" s="8">
        <f>IF(D21="FP",R21*0.14,IF(D21="FF",R21*0.14,IF(D21="FM",R21*0.105,0)))</f>
        <v>0</v>
      </c>
      <c r="N21" s="8">
        <f t="shared" si="2"/>
        <v>0</v>
      </c>
      <c r="O21" s="8">
        <f t="shared" si="3"/>
        <v>0</v>
      </c>
      <c r="P21" s="8">
        <f t="shared" si="4"/>
        <v>0</v>
      </c>
      <c r="R21" s="8">
        <f>(F21+G21+K21)</f>
        <v>0</v>
      </c>
      <c r="S21" s="8">
        <f>(F21+G21+H21+K21+L21)*E21</f>
        <v>0</v>
      </c>
      <c r="T21" s="8">
        <f>(I21+J21)*E21</f>
        <v>0</v>
      </c>
      <c r="U21" s="8">
        <f>(M21+N21)*E21</f>
        <v>0</v>
      </c>
      <c r="V21" s="8">
        <f>(IF(D21="FP",(M21+(M21*0.9)),IF(D21="FF",(M21*2),IF(D21="FM",(M21*2),0))))*E21</f>
        <v>0</v>
      </c>
      <c r="W21" s="8">
        <f>(IF(D21="FP",(M21*2),IF(D21="FF",(M21*2),IF(D21="FM",(M21*2),0))))*E21</f>
        <v>0</v>
      </c>
    </row>
    <row r="22" spans="1:23" ht="15.75" x14ac:dyDescent="0.25">
      <c r="A22" s="7">
        <v>12</v>
      </c>
      <c r="B22" s="17"/>
      <c r="C22" s="17"/>
      <c r="D22" s="18"/>
      <c r="E22" s="18"/>
      <c r="F22" s="8"/>
      <c r="G22" s="8"/>
      <c r="H22" s="8"/>
      <c r="I22" s="8"/>
      <c r="J22" s="8"/>
      <c r="K22" s="8">
        <f t="shared" si="0"/>
        <v>0</v>
      </c>
      <c r="L22" s="8">
        <f t="shared" si="1"/>
        <v>0</v>
      </c>
      <c r="M22" s="8">
        <f>IF(D22="FP",R22*0.14,IF(D22="FF",R22*0.14,IF(D22="FM",R22*0.105,0)))</f>
        <v>0</v>
      </c>
      <c r="N22" s="8">
        <f t="shared" si="2"/>
        <v>0</v>
      </c>
      <c r="O22" s="8">
        <f t="shared" si="3"/>
        <v>0</v>
      </c>
      <c r="P22" s="8">
        <f t="shared" si="4"/>
        <v>0</v>
      </c>
      <c r="R22" s="8">
        <f>(F22+G22+K22)</f>
        <v>0</v>
      </c>
      <c r="S22" s="8">
        <f>(F22+G22+H22+K22+L22)*E22</f>
        <v>0</v>
      </c>
      <c r="T22" s="8">
        <f>(I22+J22)*E22</f>
        <v>0</v>
      </c>
      <c r="U22" s="8">
        <f>(M22+N22)*E22</f>
        <v>0</v>
      </c>
      <c r="V22" s="8">
        <f>(IF(D22="FP",(M22+(M22*0.9)),IF(D22="FF",(M22*2),IF(D22="FM",(M22*2),0))))*E22</f>
        <v>0</v>
      </c>
      <c r="W22" s="8">
        <f>(IF(D22="FP",(M22*2),IF(D22="FF",(M22*2),IF(D22="FM",(M22*2),0))))*E22</f>
        <v>0</v>
      </c>
    </row>
    <row r="23" spans="1:23" ht="15.75" x14ac:dyDescent="0.25">
      <c r="A23" s="7">
        <v>13</v>
      </c>
      <c r="B23" s="17"/>
      <c r="C23" s="17"/>
      <c r="D23" s="18"/>
      <c r="E23" s="18"/>
      <c r="F23" s="8"/>
      <c r="G23" s="8"/>
      <c r="H23" s="8"/>
      <c r="I23" s="8"/>
      <c r="J23" s="8"/>
      <c r="K23" s="8">
        <f t="shared" si="0"/>
        <v>0</v>
      </c>
      <c r="L23" s="8">
        <f t="shared" si="1"/>
        <v>0</v>
      </c>
      <c r="M23" s="8">
        <f>IF(D23="FP",R23*0.14,IF(D23="FF",R23*0.14,IF(D23="FM",R23*0.105,0)))</f>
        <v>0</v>
      </c>
      <c r="N23" s="8">
        <f t="shared" si="2"/>
        <v>0</v>
      </c>
      <c r="O23" s="8">
        <f t="shared" si="3"/>
        <v>0</v>
      </c>
      <c r="P23" s="8">
        <f t="shared" si="4"/>
        <v>0</v>
      </c>
      <c r="R23" s="8">
        <f>(F23+G23+K23)</f>
        <v>0</v>
      </c>
      <c r="S23" s="8">
        <f>(F23+G23+H23+K23+L23)*E23</f>
        <v>0</v>
      </c>
      <c r="T23" s="8">
        <f>(I23+J23)*E23</f>
        <v>0</v>
      </c>
      <c r="U23" s="8">
        <f>(M23+N23)*E23</f>
        <v>0</v>
      </c>
      <c r="V23" s="8">
        <f>(IF(D23="FP",(M23+(M23*0.9)),IF(D23="FF",(M23*2),IF(D23="FM",(M23*2),0))))*E23</f>
        <v>0</v>
      </c>
      <c r="W23" s="8">
        <f>(IF(D23="FP",(M23*2),IF(D23="FF",(M23*2),IF(D23="FM",(M23*2),0))))*E23</f>
        <v>0</v>
      </c>
    </row>
    <row r="24" spans="1:23" ht="15.75" x14ac:dyDescent="0.25">
      <c r="A24" s="7">
        <v>14</v>
      </c>
      <c r="B24" s="17"/>
      <c r="C24" s="17"/>
      <c r="D24" s="18"/>
      <c r="E24" s="18"/>
      <c r="F24" s="8"/>
      <c r="G24" s="8"/>
      <c r="H24" s="8"/>
      <c r="I24" s="8"/>
      <c r="J24" s="8"/>
      <c r="K24" s="8">
        <f t="shared" si="0"/>
        <v>0</v>
      </c>
      <c r="L24" s="8">
        <f t="shared" si="1"/>
        <v>0</v>
      </c>
      <c r="M24" s="8">
        <f>IF(D24="FP",R24*0.14,IF(D24="FF",R24*0.14,IF(D24="FM",R24*0.105,0)))</f>
        <v>0</v>
      </c>
      <c r="N24" s="8">
        <f t="shared" si="2"/>
        <v>0</v>
      </c>
      <c r="O24" s="8">
        <f t="shared" si="3"/>
        <v>0</v>
      </c>
      <c r="P24" s="8">
        <f t="shared" si="4"/>
        <v>0</v>
      </c>
      <c r="R24" s="8">
        <f>(F24+G24+K24)</f>
        <v>0</v>
      </c>
      <c r="S24" s="8">
        <f>(F24+G24+H24+K24+L24)*E24</f>
        <v>0</v>
      </c>
      <c r="T24" s="8">
        <f>(I24+J24)*E24</f>
        <v>0</v>
      </c>
      <c r="U24" s="8">
        <f>(M24+N24)*E24</f>
        <v>0</v>
      </c>
      <c r="V24" s="8">
        <f>(IF(D24="FP",(M24+(M24*0.9)),IF(D24="FF",(M24*2),IF(D24="FM",(M24*2),0))))*E24</f>
        <v>0</v>
      </c>
      <c r="W24" s="8">
        <f>(IF(D24="FP",(M24*2),IF(D24="FF",(M24*2),IF(D24="FM",(M24*2),0))))*E24</f>
        <v>0</v>
      </c>
    </row>
    <row r="25" spans="1:23" ht="15.75" x14ac:dyDescent="0.25">
      <c r="A25" s="7">
        <v>15</v>
      </c>
      <c r="B25" s="17"/>
      <c r="C25" s="17"/>
      <c r="D25" s="18"/>
      <c r="E25" s="18"/>
      <c r="F25" s="8"/>
      <c r="G25" s="8"/>
      <c r="H25" s="8"/>
      <c r="I25" s="8"/>
      <c r="J25" s="8"/>
      <c r="K25" s="8">
        <f t="shared" si="0"/>
        <v>0</v>
      </c>
      <c r="L25" s="8">
        <f t="shared" si="1"/>
        <v>0</v>
      </c>
      <c r="M25" s="8">
        <f>IF(D25="FP",R25*0.14,IF(D25="FF",R25*0.14,IF(D25="FM",R25*0.105,0)))</f>
        <v>0</v>
      </c>
      <c r="N25" s="8">
        <f t="shared" si="2"/>
        <v>0</v>
      </c>
      <c r="O25" s="8">
        <f t="shared" si="3"/>
        <v>0</v>
      </c>
      <c r="P25" s="8">
        <f t="shared" si="4"/>
        <v>0</v>
      </c>
      <c r="R25" s="8">
        <f>(F25+G25+K25)</f>
        <v>0</v>
      </c>
      <c r="S25" s="8">
        <f>(F25+G25+H25+K25+L25)*E25</f>
        <v>0</v>
      </c>
      <c r="T25" s="8">
        <f>(I25+J25)*E25</f>
        <v>0</v>
      </c>
      <c r="U25" s="8">
        <f>(M25+N25)*E25</f>
        <v>0</v>
      </c>
      <c r="V25" s="8">
        <f>(IF(D25="FP",(M25+(M25*0.9)),IF(D25="FF",(M25*2),IF(D25="FM",(M25*2),0))))*E25</f>
        <v>0</v>
      </c>
      <c r="W25" s="8">
        <f>(IF(D25="FP",(M25*2),IF(D25="FF",(M25*2),IF(D25="FM",(M25*2),0))))*E25</f>
        <v>0</v>
      </c>
    </row>
    <row r="26" spans="1:23" ht="15.75" x14ac:dyDescent="0.25">
      <c r="A26" s="38" t="s">
        <v>15</v>
      </c>
      <c r="B26" s="39"/>
      <c r="C26" s="39"/>
      <c r="D26" s="40"/>
      <c r="E26" s="9">
        <f t="shared" ref="E26:J26" si="5">SUM(E11:E25)</f>
        <v>0</v>
      </c>
      <c r="F26" s="22">
        <f t="shared" si="5"/>
        <v>0</v>
      </c>
      <c r="G26" s="22">
        <f t="shared" si="5"/>
        <v>0</v>
      </c>
      <c r="H26" s="22">
        <f t="shared" si="5"/>
        <v>0</v>
      </c>
      <c r="I26" s="22">
        <f t="shared" si="5"/>
        <v>0</v>
      </c>
      <c r="J26" s="22">
        <f t="shared" si="5"/>
        <v>0</v>
      </c>
      <c r="K26" s="11">
        <f>SUM(K11:K25)</f>
        <v>0</v>
      </c>
      <c r="L26" s="11">
        <f t="shared" ref="L26:P26" si="6">SUM(L11:L25)</f>
        <v>0</v>
      </c>
      <c r="M26" s="11">
        <f t="shared" si="6"/>
        <v>0</v>
      </c>
      <c r="N26" s="11">
        <f t="shared" si="6"/>
        <v>0</v>
      </c>
      <c r="O26" s="11">
        <f t="shared" si="6"/>
        <v>0</v>
      </c>
      <c r="P26" s="11">
        <f t="shared" si="6"/>
        <v>0</v>
      </c>
      <c r="R26" s="21">
        <f>SUM(R11:R25)</f>
        <v>0</v>
      </c>
      <c r="S26" s="21">
        <f t="shared" ref="S26:T26" si="7">SUM(S11:S25)</f>
        <v>0</v>
      </c>
      <c r="T26" s="21">
        <f t="shared" si="7"/>
        <v>0</v>
      </c>
      <c r="U26" s="21">
        <f>SUM(U11:U25)</f>
        <v>0</v>
      </c>
      <c r="V26" s="21">
        <f t="shared" ref="V26:W26" si="8">SUM(V11:V25)</f>
        <v>0</v>
      </c>
      <c r="W26" s="21">
        <f t="shared" si="8"/>
        <v>0</v>
      </c>
    </row>
    <row r="27" spans="1:23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23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8" t="s">
        <v>29</v>
      </c>
      <c r="L28" s="49"/>
      <c r="M28" s="49"/>
      <c r="N28" s="49"/>
      <c r="O28" s="49"/>
      <c r="P28" s="50"/>
      <c r="R28" s="23"/>
      <c r="S28" s="23"/>
    </row>
    <row r="29" spans="1:23" ht="47.25" x14ac:dyDescent="0.25">
      <c r="E29" s="23"/>
      <c r="F29" s="12"/>
      <c r="K29" s="7" t="s">
        <v>16</v>
      </c>
      <c r="L29" s="13" t="s">
        <v>17</v>
      </c>
      <c r="M29" s="13" t="s">
        <v>26</v>
      </c>
      <c r="N29" s="13" t="s">
        <v>27</v>
      </c>
      <c r="O29" s="13" t="s">
        <v>28</v>
      </c>
      <c r="P29" s="13" t="s">
        <v>30</v>
      </c>
      <c r="R29" s="23"/>
      <c r="S29" s="23"/>
    </row>
    <row r="30" spans="1:23" ht="15.75" x14ac:dyDescent="0.25">
      <c r="E30" s="23"/>
      <c r="F30" s="12"/>
      <c r="K30" s="3">
        <v>2021</v>
      </c>
      <c r="L30" s="3">
        <v>12</v>
      </c>
      <c r="M30" s="5">
        <f>S26*L30</f>
        <v>0</v>
      </c>
      <c r="N30" s="5">
        <f>T26*L30</f>
        <v>0</v>
      </c>
      <c r="O30" s="5">
        <f>U26*L30</f>
        <v>0</v>
      </c>
      <c r="P30" s="5">
        <f>SUM(M30:O30)</f>
        <v>0</v>
      </c>
      <c r="R30" s="23"/>
      <c r="S30" s="23"/>
      <c r="T30" s="23"/>
    </row>
    <row r="31" spans="1:23" ht="15.75" x14ac:dyDescent="0.25">
      <c r="E31" s="23"/>
      <c r="F31" s="12"/>
      <c r="K31" s="3">
        <v>2022</v>
      </c>
      <c r="L31" s="3">
        <v>12</v>
      </c>
      <c r="M31" s="5">
        <f>S26*L31</f>
        <v>0</v>
      </c>
      <c r="N31" s="5">
        <f>T26*L31</f>
        <v>0</v>
      </c>
      <c r="O31" s="5">
        <f>V26*L31</f>
        <v>0</v>
      </c>
      <c r="P31" s="5">
        <f>SUM(M31:O31)</f>
        <v>0</v>
      </c>
    </row>
    <row r="32" spans="1:23" ht="15.75" x14ac:dyDescent="0.25">
      <c r="K32" s="3">
        <v>2023</v>
      </c>
      <c r="L32" s="3">
        <v>12</v>
      </c>
      <c r="M32" s="5">
        <f>S26*L32</f>
        <v>0</v>
      </c>
      <c r="N32" s="5">
        <f>T26*L32</f>
        <v>0</v>
      </c>
      <c r="O32" s="5">
        <f>W26*L32</f>
        <v>0</v>
      </c>
      <c r="P32" s="5">
        <f>SUM(M32:O32)</f>
        <v>0</v>
      </c>
    </row>
    <row r="34" spans="12:16" x14ac:dyDescent="0.25">
      <c r="P34" s="12"/>
    </row>
    <row r="35" spans="12:16" ht="21" x14ac:dyDescent="0.35">
      <c r="L35" s="24"/>
      <c r="M35" s="24"/>
      <c r="N35" s="24"/>
      <c r="O35" s="24"/>
      <c r="P35" s="24"/>
    </row>
    <row r="36" spans="12:16" x14ac:dyDescent="0.25">
      <c r="P36" s="12"/>
    </row>
  </sheetData>
  <mergeCells count="35">
    <mergeCell ref="A26:D26"/>
    <mergeCell ref="G8:H8"/>
    <mergeCell ref="K8:K9"/>
    <mergeCell ref="A1:K2"/>
    <mergeCell ref="C3:G3"/>
    <mergeCell ref="C4:D4"/>
    <mergeCell ref="A8:A10"/>
    <mergeCell ref="B8:B10"/>
    <mergeCell ref="C8:C10"/>
    <mergeCell ref="E8:E10"/>
    <mergeCell ref="D8:D10"/>
    <mergeCell ref="F8:F10"/>
    <mergeCell ref="G9:G10"/>
    <mergeCell ref="H9:H10"/>
    <mergeCell ref="C5:G5"/>
    <mergeCell ref="I8:J8"/>
    <mergeCell ref="I9:I10"/>
    <mergeCell ref="J9:J10"/>
    <mergeCell ref="L8:L9"/>
    <mergeCell ref="K7:P7"/>
    <mergeCell ref="L35:P35"/>
    <mergeCell ref="R7:W7"/>
    <mergeCell ref="R9:R10"/>
    <mergeCell ref="S9:S10"/>
    <mergeCell ref="T9:T10"/>
    <mergeCell ref="U9:U10"/>
    <mergeCell ref="R8:W8"/>
    <mergeCell ref="M8:M10"/>
    <mergeCell ref="N8:N10"/>
    <mergeCell ref="O8:P8"/>
    <mergeCell ref="O9:O10"/>
    <mergeCell ref="P9:P10"/>
    <mergeCell ref="W9:W10"/>
    <mergeCell ref="V9:V10"/>
    <mergeCell ref="K28:P28"/>
  </mergeCells>
  <pageMargins left="0.511811024" right="0.511811024" top="0.78740157499999996" bottom="0.78740157499999996" header="0.31496062000000002" footer="0.31496062000000002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QUADRO DE CUSTOS</vt:lpstr>
      <vt:lpstr>'QUADRO DE CUSTOS'!Area_de_impressao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Evellyn Campos da Silva</dc:creator>
  <cp:lastModifiedBy>Evellyn Campos da Silva</cp:lastModifiedBy>
  <cp:lastPrinted>2020-12-03T17:00:34Z</cp:lastPrinted>
  <dcterms:created xsi:type="dcterms:W3CDTF">2020-01-16T12:02:36Z</dcterms:created>
  <dcterms:modified xsi:type="dcterms:W3CDTF">2020-12-07T19:22:00Z</dcterms:modified>
</cp:coreProperties>
</file>